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'Tabelle1'!$A$1:$F$86</definedName>
  </definedNames>
  <calcPr fullCalcOnLoad="1"/>
</workbook>
</file>

<file path=xl/sharedStrings.xml><?xml version="1.0" encoding="utf-8"?>
<sst xmlns="http://schemas.openxmlformats.org/spreadsheetml/2006/main" count="22" uniqueCount="21">
  <si>
    <t xml:space="preserve">Einwohnerzahl </t>
  </si>
  <si>
    <t>W-Rate</t>
  </si>
  <si>
    <t>Wert</t>
  </si>
  <si>
    <t>Quelle</t>
  </si>
  <si>
    <t>1: Amtliche Zahl</t>
  </si>
  <si>
    <t>Quellen</t>
  </si>
  <si>
    <t>Gebiet: Gesamtgebiet</t>
  </si>
  <si>
    <t>Bevölkerung: Herzogtum Schleswig (SCL)</t>
  </si>
  <si>
    <t>Jahr</t>
  </si>
  <si>
    <t>Anmerkung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</si>
  <si>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</si>
  <si>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</si>
  <si>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</si>
  <si>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</si>
  <si>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34: von Reden, Allg. Statistik</t>
  </si>
  <si>
    <t>37: Tabellen Htm. Schleswig und Holstein</t>
  </si>
  <si>
    <t>38: Stat. Tabellenwerk 1842-46</t>
  </si>
  <si>
    <t>39: Stat. Tabelvaerk 1856/57</t>
  </si>
  <si>
    <t>40: Stat. Tabelvaerk 1863</t>
  </si>
  <si>
    <t>42: LA Schleswig-Holstein, Abt. 412</t>
  </si>
  <si>
    <t>1866 Annexion durch Prueßen. Ab 1867 bei Preußen (Prov. Schleswig-Holstein)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</si>
</sst>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</numFmts>
  <fonts count="6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1" fontId="5" fillId="2" borderId="0" xfId="0" applyNumberFormat="1" applyFont="1" applyFill="1" applyAlignment="1">
      <alignment horizontal="right"/>
    </xf>
    <xf numFmtId="10" fontId="0" fillId="2" borderId="0" xfId="0" applyNumberFormat="1" applyFont="1" applyFill="1" applyAlignment="1">
      <alignment/>
    </xf>
    <xf numFmtId="0" fontId="0" fillId="2" borderId="0" xfId="0" applyFont="1" applyFill="1" applyAlignment="1">
      <alignment horizontal="right"/>
    </xf>
    <xf numFmtId="0" fontId="1" fillId="2" borderId="0" xfId="0" applyFont="1" applyFill="1" applyAlignment="1">
      <alignment horizontal="left"/>
    </xf>
    <xf numFmtId="0" fontId="0" fillId="2" borderId="0" xfId="0" applyFont="1" applyFill="1" applyAlignment="1">
      <alignment/>
    </xf>
    <xf numFmtId="0" fontId="0" fillId="2" borderId="0" xfId="0" applyFill="1" applyBorder="1" applyAlignment="1" applyProtection="1">
      <alignment/>
      <protection/>
    </xf>
    <xf numFmtId="10" fontId="0" fillId="2" borderId="0" xfId="0" applyNumberFormat="1" applyFill="1" applyAlignment="1">
      <alignment/>
    </xf>
    <xf numFmtId="0" fontId="0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0" fillId="3" borderId="0" xfId="0" applyFill="1" applyBorder="1" applyAlignment="1">
      <alignment/>
    </xf>
    <xf numFmtId="1" fontId="5" fillId="3" borderId="0" xfId="0" applyNumberFormat="1" applyFont="1" applyFill="1" applyAlignment="1">
      <alignment horizontal="right"/>
    </xf>
    <xf numFmtId="10" fontId="0" fillId="3" borderId="0" xfId="0" applyNumberFormat="1" applyFont="1" applyFill="1" applyAlignment="1">
      <alignment/>
    </xf>
    <xf numFmtId="0" fontId="0" fillId="3" borderId="0" xfId="0" applyFont="1" applyFill="1" applyAlignment="1">
      <alignment horizontal="right"/>
    </xf>
    <xf numFmtId="0" fontId="1" fillId="3" borderId="0" xfId="0" applyFont="1" applyFill="1" applyAlignment="1">
      <alignment horizontal="left"/>
    </xf>
    <xf numFmtId="0" fontId="0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Border="1" applyAlignment="1" applyProtection="1">
      <alignment/>
      <protection/>
    </xf>
    <xf numFmtId="10" fontId="0" fillId="3" borderId="0" xfId="0" applyNumberFormat="1" applyFill="1" applyAlignment="1">
      <alignment/>
    </xf>
    <xf numFmtId="0" fontId="0" fillId="3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0" fillId="3" borderId="0" xfId="0" applyFill="1" applyBorder="1" applyAlignment="1" applyProtection="1">
      <alignment vertical="top"/>
      <protection/>
    </xf>
    <xf numFmtId="0" fontId="5" fillId="3" borderId="0" xfId="0" applyFont="1" applyFill="1" applyAlignment="1">
      <alignment vertical="top"/>
    </xf>
    <xf numFmtId="10" fontId="0" fillId="3" borderId="0" xfId="0" applyNumberFormat="1" applyFill="1" applyAlignment="1">
      <alignment vertical="top"/>
    </xf>
    <xf numFmtId="0" fontId="0" fillId="3" borderId="0" xfId="0" applyFill="1" applyAlignment="1">
      <alignment vertical="top"/>
    </xf>
    <xf numFmtId="0" fontId="0" fillId="3" borderId="0" xfId="0" applyFont="1" applyFill="1" applyAlignment="1">
      <alignment vertical="top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320"/>
  <sheetViews>
    <sheetView tabSelected="1" workbookViewId="0" topLeftCell="A31">
      <selection activeCell="F71" sqref="F71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1" spans="1:6" ht="12.75">
      <c r="A1" s="9"/>
      <c r="B1" s="9"/>
      <c r="C1" s="9"/>
      <c r="D1" s="9"/>
      <c r="E1" s="9"/>
      <c r="F1" s="9"/>
    </row>
    <row r="2" spans="1:6" ht="12.75">
      <c r="A2" s="10" t="s">
        <v>7</v>
      </c>
      <c r="B2" s="9"/>
      <c r="C2" s="9"/>
      <c r="D2" s="9"/>
      <c r="E2" s="9"/>
      <c r="F2" s="9"/>
    </row>
    <row r="3" spans="1:6" ht="12.75">
      <c r="A3" s="10"/>
      <c r="B3" s="9"/>
      <c r="C3" s="9"/>
      <c r="D3" s="9"/>
      <c r="E3" s="9"/>
      <c r="F3" s="9"/>
    </row>
    <row r="4" spans="1:6" ht="12.75">
      <c r="A4" s="10" t="s">
        <v>6</v>
      </c>
      <c r="B4" s="9"/>
      <c r="C4" s="9"/>
      <c r="D4" s="9"/>
      <c r="E4" s="9"/>
      <c r="F4" s="9"/>
    </row>
    <row r="5" spans="1:6" ht="12.75">
      <c r="A5" s="10"/>
      <c r="B5" s="9"/>
      <c r="C5" s="9"/>
      <c r="D5" s="9"/>
      <c r="E5" s="9"/>
      <c r="F5" s="9"/>
    </row>
    <row r="6" spans="1:6" ht="12.75">
      <c r="A6" s="11" t="s">
        <v>8</v>
      </c>
      <c r="B6" s="12" t="s">
        <v>0</v>
      </c>
      <c r="C6" s="12" t="s">
        <v>1</v>
      </c>
      <c r="D6" s="12" t="s">
        <v>2</v>
      </c>
      <c r="E6" s="12" t="s">
        <v>3</v>
      </c>
      <c r="F6" s="13" t="s">
        <v>9</v>
      </c>
    </row>
    <row r="7" spans="1:86" ht="12.75">
      <c r="A7" s="38">
        <v>1803</v>
      </c>
      <c r="B7" s="39">
        <v>278441</v>
      </c>
      <c r="C7" s="40"/>
      <c r="D7" s="39">
        <v>3</v>
      </c>
      <c r="E7" s="40"/>
      <c r="F7" s="41"/>
      <c r="H7" s="3"/>
      <c r="I7" s="3"/>
      <c r="J7" s="3"/>
      <c r="K7" s="3"/>
      <c r="L7" s="4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</row>
    <row r="8" spans="1:86" ht="12.75">
      <c r="A8" s="28">
        <v>1804</v>
      </c>
      <c r="B8" s="29">
        <f>B7*(EXP(LN($B$34/$B$7)/($A$34-$A$7)))</f>
        <v>280213.5838933218</v>
      </c>
      <c r="C8" s="30">
        <f aca="true" t="shared" si="0" ref="C8:C34">(B8/B7-1)</f>
        <v>0.006366102310082944</v>
      </c>
      <c r="D8" s="31">
        <v>5</v>
      </c>
      <c r="E8" s="31"/>
      <c r="F8" s="32"/>
      <c r="H8" s="3"/>
      <c r="I8" s="3"/>
      <c r="J8" s="3"/>
      <c r="K8" s="3"/>
      <c r="L8" s="4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</row>
    <row r="9" spans="1:86" ht="12.75">
      <c r="A9" s="17">
        <v>1805</v>
      </c>
      <c r="B9" s="19">
        <f aca="true" t="shared" si="1" ref="B9:B33">B8*(EXP(LN($B$34/$B$7)/($A$34-$A$7)))</f>
        <v>281997.4522370617</v>
      </c>
      <c r="C9" s="20">
        <f t="shared" si="0"/>
        <v>0.006366102310082944</v>
      </c>
      <c r="D9" s="21">
        <v>5</v>
      </c>
      <c r="E9" s="21"/>
      <c r="F9" s="22"/>
      <c r="H9" s="3"/>
      <c r="I9" s="3"/>
      <c r="J9" s="3"/>
      <c r="K9" s="3"/>
      <c r="L9" s="4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</row>
    <row r="10" spans="1:86" ht="12.75">
      <c r="A10" s="28">
        <v>1806</v>
      </c>
      <c r="B10" s="29">
        <f t="shared" si="1"/>
        <v>283792.6768691855</v>
      </c>
      <c r="C10" s="30">
        <f t="shared" si="0"/>
        <v>0.006366102310082944</v>
      </c>
      <c r="D10" s="31">
        <v>5</v>
      </c>
      <c r="E10" s="31"/>
      <c r="F10" s="32"/>
      <c r="H10" s="3"/>
      <c r="I10" s="3"/>
      <c r="J10" s="3"/>
      <c r="K10" s="3"/>
      <c r="L10" s="4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</row>
    <row r="11" spans="1:86" ht="12.75">
      <c r="A11" s="17">
        <v>1807</v>
      </c>
      <c r="B11" s="19">
        <f t="shared" si="1"/>
        <v>285599.33008498704</v>
      </c>
      <c r="C11" s="20">
        <f t="shared" si="0"/>
        <v>0.006366102310082944</v>
      </c>
      <c r="D11" s="21">
        <v>5</v>
      </c>
      <c r="E11" s="21"/>
      <c r="F11" s="22"/>
      <c r="H11" s="3"/>
      <c r="I11" s="3"/>
      <c r="J11" s="3"/>
      <c r="K11" s="3"/>
      <c r="L11" s="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</row>
    <row r="12" spans="1:86" ht="12.75">
      <c r="A12" s="28">
        <v>1808</v>
      </c>
      <c r="B12" s="29">
        <f t="shared" si="1"/>
        <v>287417.4846399992</v>
      </c>
      <c r="C12" s="30">
        <f t="shared" si="0"/>
        <v>0.006366102310082944</v>
      </c>
      <c r="D12" s="31">
        <v>5</v>
      </c>
      <c r="E12" s="31"/>
      <c r="F12" s="32"/>
      <c r="H12" s="3"/>
      <c r="I12" s="3"/>
      <c r="J12" s="3"/>
      <c r="K12" s="3"/>
      <c r="L12" s="4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</row>
    <row r="13" spans="1:86" ht="12.75">
      <c r="A13" s="17">
        <v>1809</v>
      </c>
      <c r="B13" s="19">
        <f t="shared" si="1"/>
        <v>289247.2137529242</v>
      </c>
      <c r="C13" s="20">
        <f t="shared" si="0"/>
        <v>0.006366102310082944</v>
      </c>
      <c r="D13" s="21">
        <v>5</v>
      </c>
      <c r="E13" s="21"/>
      <c r="F13" s="22"/>
      <c r="H13" s="3"/>
      <c r="I13" s="3"/>
      <c r="J13" s="3"/>
      <c r="K13" s="3"/>
      <c r="L13" s="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</row>
    <row r="14" spans="1:86" ht="12.75">
      <c r="A14" s="28">
        <v>1810</v>
      </c>
      <c r="B14" s="29">
        <f t="shared" si="1"/>
        <v>291088.5911085817</v>
      </c>
      <c r="C14" s="30">
        <f t="shared" si="0"/>
        <v>0.006366102310082944</v>
      </c>
      <c r="D14" s="31">
        <v>5</v>
      </c>
      <c r="E14" s="31"/>
      <c r="F14" s="32"/>
      <c r="H14" s="3"/>
      <c r="I14" s="3"/>
      <c r="J14" s="3"/>
      <c r="K14" s="3"/>
      <c r="L14" s="4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</row>
    <row r="15" spans="1:86" ht="12.75">
      <c r="A15" s="17">
        <v>1811</v>
      </c>
      <c r="B15" s="19">
        <f t="shared" si="1"/>
        <v>292941.6908608768</v>
      </c>
      <c r="C15" s="20">
        <f t="shared" si="0"/>
        <v>0.006366102310082944</v>
      </c>
      <c r="D15" s="21">
        <v>5</v>
      </c>
      <c r="E15" s="21"/>
      <c r="F15" s="22"/>
      <c r="H15" s="3"/>
      <c r="I15" s="3"/>
      <c r="J15" s="3"/>
      <c r="K15" s="3"/>
      <c r="L15" s="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</row>
    <row r="16" spans="1:86" ht="12.75">
      <c r="A16" s="28">
        <v>1812</v>
      </c>
      <c r="B16" s="29">
        <f t="shared" si="1"/>
        <v>294806.58763578587</v>
      </c>
      <c r="C16" s="30">
        <f t="shared" si="0"/>
        <v>0.006366102310082944</v>
      </c>
      <c r="D16" s="31">
        <v>5</v>
      </c>
      <c r="E16" s="31"/>
      <c r="F16" s="32"/>
      <c r="H16" s="3"/>
      <c r="I16" s="3"/>
      <c r="J16" s="3"/>
      <c r="K16" s="3"/>
      <c r="L16" s="4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</row>
    <row r="17" spans="1:86" ht="12.75">
      <c r="A17" s="17">
        <v>1813</v>
      </c>
      <c r="B17" s="19">
        <f t="shared" si="1"/>
        <v>296683.3565343617</v>
      </c>
      <c r="C17" s="20">
        <f t="shared" si="0"/>
        <v>0.006366102310082944</v>
      </c>
      <c r="D17" s="21">
        <v>5</v>
      </c>
      <c r="E17" s="21"/>
      <c r="F17" s="22"/>
      <c r="H17" s="3"/>
      <c r="I17" s="3"/>
      <c r="J17" s="3"/>
      <c r="K17" s="3"/>
      <c r="L17" s="4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</row>
    <row r="18" spans="1:86" ht="12.75">
      <c r="A18" s="28">
        <v>1814</v>
      </c>
      <c r="B18" s="29">
        <f t="shared" si="1"/>
        <v>298572.0731357583</v>
      </c>
      <c r="C18" s="30">
        <f t="shared" si="0"/>
        <v>0.006366102310082944</v>
      </c>
      <c r="D18" s="31">
        <v>5</v>
      </c>
      <c r="E18" s="31"/>
      <c r="F18" s="32"/>
      <c r="H18" s="3"/>
      <c r="I18" s="3"/>
      <c r="J18" s="3"/>
      <c r="K18" s="3"/>
      <c r="L18" s="4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</row>
    <row r="19" spans="1:35" ht="12.75">
      <c r="A19" s="17">
        <v>1815</v>
      </c>
      <c r="B19" s="19">
        <f t="shared" si="1"/>
        <v>300472.8135002741</v>
      </c>
      <c r="C19" s="20">
        <f t="shared" si="0"/>
        <v>0.006366102310082944</v>
      </c>
      <c r="D19" s="21">
        <v>5</v>
      </c>
      <c r="E19" s="23"/>
      <c r="F19" s="18"/>
      <c r="L19" s="1"/>
      <c r="R19" s="1"/>
      <c r="AB19" s="1"/>
      <c r="AI19" s="1"/>
    </row>
    <row r="20" spans="1:35" ht="12.75">
      <c r="A20" s="28">
        <v>1816</v>
      </c>
      <c r="B20" s="29">
        <f t="shared" si="1"/>
        <v>302385.6541724153</v>
      </c>
      <c r="C20" s="30">
        <f t="shared" si="0"/>
        <v>0.006366102310082944</v>
      </c>
      <c r="D20" s="31">
        <v>5</v>
      </c>
      <c r="E20" s="33"/>
      <c r="F20" s="34"/>
      <c r="L20" s="1"/>
      <c r="R20" s="1"/>
      <c r="AB20" s="1"/>
      <c r="AI20" s="1"/>
    </row>
    <row r="21" spans="1:35" ht="12.75">
      <c r="A21" s="17">
        <v>1817</v>
      </c>
      <c r="B21" s="19">
        <f t="shared" si="1"/>
        <v>304310.67218397825</v>
      </c>
      <c r="C21" s="20">
        <f t="shared" si="0"/>
        <v>0.006366102310082944</v>
      </c>
      <c r="D21" s="21">
        <v>5</v>
      </c>
      <c r="E21" s="23"/>
      <c r="F21" s="18"/>
      <c r="L21" s="1"/>
      <c r="R21" s="1"/>
      <c r="AB21" s="1"/>
      <c r="AI21" s="1"/>
    </row>
    <row r="22" spans="1:35" ht="12.75">
      <c r="A22" s="28">
        <v>1818</v>
      </c>
      <c r="B22" s="29">
        <f t="shared" si="1"/>
        <v>306247.94505715155</v>
      </c>
      <c r="C22" s="30">
        <f t="shared" si="0"/>
        <v>0.006366102310082944</v>
      </c>
      <c r="D22" s="31">
        <v>5</v>
      </c>
      <c r="E22" s="33"/>
      <c r="F22" s="34"/>
      <c r="L22" s="1"/>
      <c r="R22" s="1"/>
      <c r="AB22" s="1"/>
      <c r="AI22" s="1"/>
    </row>
    <row r="23" spans="1:40" ht="12.75">
      <c r="A23" s="17">
        <v>1819</v>
      </c>
      <c r="B23" s="19">
        <f t="shared" si="1"/>
        <v>308197.55080763804</v>
      </c>
      <c r="C23" s="20">
        <f t="shared" si="0"/>
        <v>0.006366102310082944</v>
      </c>
      <c r="D23" s="21">
        <v>5</v>
      </c>
      <c r="E23" s="23"/>
      <c r="F23" s="18"/>
      <c r="L23" s="1"/>
      <c r="R23" s="1"/>
      <c r="AB23" s="1"/>
      <c r="AI23" s="1"/>
      <c r="AN23" s="5"/>
    </row>
    <row r="24" spans="1:40" ht="12.75">
      <c r="A24" s="28">
        <v>1820</v>
      </c>
      <c r="B24" s="29">
        <f t="shared" si="1"/>
        <v>310159.56794779643</v>
      </c>
      <c r="C24" s="30">
        <f t="shared" si="0"/>
        <v>0.006366102310082944</v>
      </c>
      <c r="D24" s="31">
        <v>5</v>
      </c>
      <c r="E24" s="33"/>
      <c r="F24" s="34"/>
      <c r="L24" s="1"/>
      <c r="R24" s="1"/>
      <c r="AB24" s="1"/>
      <c r="AI24" s="1"/>
      <c r="AN24" s="7"/>
    </row>
    <row r="25" spans="1:40" ht="12.75">
      <c r="A25" s="24">
        <v>1821</v>
      </c>
      <c r="B25" s="19">
        <f t="shared" si="1"/>
        <v>312134.0754898032</v>
      </c>
      <c r="C25" s="20">
        <f t="shared" si="0"/>
        <v>0.006366102310082944</v>
      </c>
      <c r="D25" s="21">
        <v>5</v>
      </c>
      <c r="E25" s="23"/>
      <c r="F25" s="18"/>
      <c r="L25" s="8"/>
      <c r="R25" s="8"/>
      <c r="AB25" s="8"/>
      <c r="AI25" s="8"/>
      <c r="AN25" s="5"/>
    </row>
    <row r="26" spans="1:40" ht="12.75">
      <c r="A26" s="35">
        <v>1822</v>
      </c>
      <c r="B26" s="29">
        <f t="shared" si="1"/>
        <v>314121.15294883447</v>
      </c>
      <c r="C26" s="30">
        <f t="shared" si="0"/>
        <v>0.006366102310082944</v>
      </c>
      <c r="D26" s="31">
        <v>5</v>
      </c>
      <c r="E26" s="33"/>
      <c r="F26" s="34"/>
      <c r="L26" s="8"/>
      <c r="R26" s="8"/>
      <c r="AB26" s="8"/>
      <c r="AI26" s="8"/>
      <c r="AN26" s="5"/>
    </row>
    <row r="27" spans="1:40" ht="12.75">
      <c r="A27" s="24">
        <v>1823</v>
      </c>
      <c r="B27" s="19">
        <f t="shared" si="1"/>
        <v>316120.88034626795</v>
      </c>
      <c r="C27" s="20">
        <f t="shared" si="0"/>
        <v>0.006366102310082944</v>
      </c>
      <c r="D27" s="21">
        <v>5</v>
      </c>
      <c r="E27" s="23"/>
      <c r="F27" s="18"/>
      <c r="L27" s="8"/>
      <c r="R27" s="8"/>
      <c r="AB27" s="8"/>
      <c r="AC27" s="5"/>
      <c r="AI27" s="8"/>
      <c r="AN27" s="7"/>
    </row>
    <row r="28" spans="1:40" ht="12.75">
      <c r="A28" s="35">
        <v>1824</v>
      </c>
      <c r="B28" s="29">
        <f t="shared" si="1"/>
        <v>318133.3382129058</v>
      </c>
      <c r="C28" s="30">
        <f t="shared" si="0"/>
        <v>0.006366102310082944</v>
      </c>
      <c r="D28" s="31">
        <v>5</v>
      </c>
      <c r="E28" s="33"/>
      <c r="F28" s="34"/>
      <c r="L28" s="8"/>
      <c r="R28" s="8"/>
      <c r="AB28" s="8"/>
      <c r="AC28" s="5"/>
      <c r="AI28" s="8"/>
      <c r="AN28" s="5"/>
    </row>
    <row r="29" spans="1:40" ht="12.75">
      <c r="A29" s="24">
        <v>1825</v>
      </c>
      <c r="B29" s="19">
        <f t="shared" si="1"/>
        <v>320158.6075922174</v>
      </c>
      <c r="C29" s="20">
        <f t="shared" si="0"/>
        <v>0.006366102310082944</v>
      </c>
      <c r="D29" s="21">
        <v>5</v>
      </c>
      <c r="E29" s="23"/>
      <c r="F29" s="18"/>
      <c r="L29" s="8"/>
      <c r="R29" s="8"/>
      <c r="AB29" s="8"/>
      <c r="AC29" s="5"/>
      <c r="AI29" s="8"/>
      <c r="AN29" s="5"/>
    </row>
    <row r="30" spans="1:40" ht="12.75">
      <c r="A30" s="35">
        <v>1826</v>
      </c>
      <c r="B30" s="29">
        <f t="shared" si="1"/>
        <v>322196.77004360314</v>
      </c>
      <c r="C30" s="30">
        <f t="shared" si="0"/>
        <v>0.006366102310082944</v>
      </c>
      <c r="D30" s="31">
        <v>5</v>
      </c>
      <c r="E30" s="33"/>
      <c r="F30" s="34"/>
      <c r="L30" s="8"/>
      <c r="R30" s="8"/>
      <c r="AB30" s="8"/>
      <c r="AC30" s="5"/>
      <c r="AI30" s="8"/>
      <c r="AN30" s="5"/>
    </row>
    <row r="31" spans="1:40" ht="12.75">
      <c r="A31" s="24">
        <v>1827</v>
      </c>
      <c r="B31" s="19">
        <f t="shared" si="1"/>
        <v>324247.90764567896</v>
      </c>
      <c r="C31" s="20">
        <f t="shared" si="0"/>
        <v>0.006366102310082944</v>
      </c>
      <c r="D31" s="21">
        <v>5</v>
      </c>
      <c r="E31" s="23"/>
      <c r="F31" s="18"/>
      <c r="L31" s="8"/>
      <c r="R31" s="8"/>
      <c r="V31" s="5"/>
      <c r="AB31" s="8"/>
      <c r="AC31" s="7"/>
      <c r="AI31" s="8"/>
      <c r="AN31" s="5"/>
    </row>
    <row r="32" spans="1:40" ht="12.75">
      <c r="A32" s="35">
        <v>1828</v>
      </c>
      <c r="B32" s="29">
        <f t="shared" si="1"/>
        <v>326312.10299958166</v>
      </c>
      <c r="C32" s="30">
        <f t="shared" si="0"/>
        <v>0.006366102310082944</v>
      </c>
      <c r="D32" s="31">
        <v>5</v>
      </c>
      <c r="E32" s="33"/>
      <c r="F32" s="34"/>
      <c r="L32" s="8"/>
      <c r="R32" s="8"/>
      <c r="V32" s="5"/>
      <c r="AB32" s="8"/>
      <c r="AC32" s="5"/>
      <c r="AI32" s="8"/>
      <c r="AN32" s="5"/>
    </row>
    <row r="33" spans="1:40" ht="12.75">
      <c r="A33" s="24">
        <v>1829</v>
      </c>
      <c r="B33" s="19">
        <f t="shared" si="1"/>
        <v>328389.4392322953</v>
      </c>
      <c r="C33" s="20">
        <f t="shared" si="0"/>
        <v>0.006366102310082944</v>
      </c>
      <c r="D33" s="21">
        <v>5</v>
      </c>
      <c r="E33" s="23"/>
      <c r="F33" s="18"/>
      <c r="L33" s="8"/>
      <c r="R33" s="8"/>
      <c r="V33" s="5"/>
      <c r="AB33" s="8"/>
      <c r="AC33" s="5"/>
      <c r="AI33" s="8"/>
      <c r="AN33" s="5"/>
    </row>
    <row r="34" spans="1:40" ht="12.75">
      <c r="A34" s="35">
        <v>1830</v>
      </c>
      <c r="B34" s="34">
        <v>330480</v>
      </c>
      <c r="C34" s="36">
        <f t="shared" si="0"/>
        <v>0.006366102310086275</v>
      </c>
      <c r="D34" s="34">
        <v>3</v>
      </c>
      <c r="E34" s="37">
        <v>34</v>
      </c>
      <c r="F34" s="34"/>
      <c r="L34" s="8"/>
      <c r="R34" s="8"/>
      <c r="V34" s="5"/>
      <c r="AB34" s="8"/>
      <c r="AI34" s="8"/>
      <c r="AN34" s="5"/>
    </row>
    <row r="35" spans="1:40" ht="12.75">
      <c r="A35" s="24">
        <v>1831</v>
      </c>
      <c r="B35" s="19">
        <f>B34*(EXP(LN(B39/B34)/(A39-A34)))</f>
        <v>332008.20111974556</v>
      </c>
      <c r="C35" s="25">
        <f aca="true" t="shared" si="2" ref="C35:C70">(B35/B34-1)</f>
        <v>0.00462418639477602</v>
      </c>
      <c r="D35" s="18">
        <v>5</v>
      </c>
      <c r="E35" s="26"/>
      <c r="F35" s="18"/>
      <c r="L35" s="8"/>
      <c r="R35" s="8"/>
      <c r="V35" s="5"/>
      <c r="AB35" s="8"/>
      <c r="AI35" s="8"/>
      <c r="AN35" s="5"/>
    </row>
    <row r="36" spans="1:35" ht="12.75">
      <c r="A36" s="35">
        <v>1832</v>
      </c>
      <c r="B36" s="29">
        <f>B35*(EXP(LN(B39/B35)/(A39-A35)))</f>
        <v>333543.4689263175</v>
      </c>
      <c r="C36" s="36">
        <f t="shared" si="2"/>
        <v>0.00462418639477602</v>
      </c>
      <c r="D36" s="34">
        <v>5</v>
      </c>
      <c r="E36" s="37"/>
      <c r="F36" s="34"/>
      <c r="L36" s="8"/>
      <c r="R36" s="8"/>
      <c r="V36" s="5"/>
      <c r="AB36" s="8"/>
      <c r="AI36" s="8"/>
    </row>
    <row r="37" spans="1:35" ht="12.75">
      <c r="A37" s="24">
        <v>1833</v>
      </c>
      <c r="B37" s="19">
        <f>B36*(EXP(LN(B39/B35)/(A39-A35)))</f>
        <v>335085.836097393</v>
      </c>
      <c r="C37" s="25">
        <f t="shared" si="2"/>
        <v>0.00462418639477602</v>
      </c>
      <c r="D37" s="18">
        <v>5</v>
      </c>
      <c r="E37" s="26"/>
      <c r="F37" s="18"/>
      <c r="L37" s="8"/>
      <c r="O37" s="5"/>
      <c r="R37" s="8"/>
      <c r="V37" s="5"/>
      <c r="AB37" s="8"/>
      <c r="AI37" s="8"/>
    </row>
    <row r="38" spans="1:35" ht="12.75">
      <c r="A38" s="35">
        <v>1834</v>
      </c>
      <c r="B38" s="29">
        <f>B37*(EXP(LN(B39/B35)/(A39-A35)))</f>
        <v>336635.33546175674</v>
      </c>
      <c r="C38" s="36">
        <f t="shared" si="2"/>
        <v>0.00462418639477602</v>
      </c>
      <c r="D38" s="34">
        <v>5</v>
      </c>
      <c r="E38" s="37"/>
      <c r="F38" s="34"/>
      <c r="L38" s="8"/>
      <c r="O38" s="5"/>
      <c r="R38" s="8"/>
      <c r="V38" s="5"/>
      <c r="AB38" s="8"/>
      <c r="AI38" s="8"/>
    </row>
    <row r="39" spans="1:35" ht="12.75">
      <c r="A39" s="24">
        <v>1835</v>
      </c>
      <c r="B39" s="18">
        <v>338192</v>
      </c>
      <c r="C39" s="25">
        <f t="shared" si="2"/>
        <v>0.004624186394776464</v>
      </c>
      <c r="D39" s="18">
        <v>1</v>
      </c>
      <c r="E39" s="26">
        <v>37</v>
      </c>
      <c r="F39" s="18"/>
      <c r="L39" s="8"/>
      <c r="O39" s="5"/>
      <c r="R39" s="8"/>
      <c r="AB39" s="8"/>
      <c r="AI39" s="8"/>
    </row>
    <row r="40" spans="1:35" ht="12.75">
      <c r="A40" s="35">
        <v>1836</v>
      </c>
      <c r="B40" s="29">
        <f>B39*(EXP(LN(B44/B39)/(A44-A39)))</f>
        <v>340233.9917081214</v>
      </c>
      <c r="C40" s="36">
        <f t="shared" si="2"/>
        <v>0.006037965735799178</v>
      </c>
      <c r="D40" s="34">
        <v>5</v>
      </c>
      <c r="E40" s="37"/>
      <c r="F40" s="34"/>
      <c r="L40" s="8"/>
      <c r="O40" s="5"/>
      <c r="R40" s="8"/>
      <c r="AB40" s="8"/>
      <c r="AI40" s="8"/>
    </row>
    <row r="41" spans="1:35" ht="12.75">
      <c r="A41" s="24">
        <v>1837</v>
      </c>
      <c r="B41" s="19">
        <f>B40*(EXP(LN(B44/B40)/(A44-A40)))</f>
        <v>342288.3128922092</v>
      </c>
      <c r="C41" s="25">
        <f t="shared" si="2"/>
        <v>0.006037965735799178</v>
      </c>
      <c r="D41" s="18">
        <v>5</v>
      </c>
      <c r="E41" s="26"/>
      <c r="F41" s="18"/>
      <c r="L41" s="8"/>
      <c r="O41" s="5"/>
      <c r="R41" s="8"/>
      <c r="AB41" s="8"/>
      <c r="AI41" s="8"/>
    </row>
    <row r="42" spans="1:35" ht="12.75">
      <c r="A42" s="35">
        <v>1838</v>
      </c>
      <c r="B42" s="29">
        <f>B41*(EXP(LN(B44/B40)/(A44-A40)))</f>
        <v>344355.03799721686</v>
      </c>
      <c r="C42" s="36">
        <f t="shared" si="2"/>
        <v>0.006037965735799178</v>
      </c>
      <c r="D42" s="34">
        <v>5</v>
      </c>
      <c r="E42" s="37"/>
      <c r="F42" s="34"/>
      <c r="L42" s="8"/>
      <c r="O42" s="5"/>
      <c r="R42" s="8"/>
      <c r="AB42" s="8"/>
      <c r="AI42" s="8"/>
    </row>
    <row r="43" spans="1:35" ht="12.75">
      <c r="A43" s="24">
        <v>1839</v>
      </c>
      <c r="B43" s="19">
        <f>B42*(EXP(LN(B44/B40)/(A44-A40)))</f>
        <v>346434.24191759387</v>
      </c>
      <c r="C43" s="25">
        <f t="shared" si="2"/>
        <v>0.006037965735799178</v>
      </c>
      <c r="D43" s="18">
        <v>5</v>
      </c>
      <c r="E43" s="26"/>
      <c r="F43" s="18"/>
      <c r="L43" s="8"/>
      <c r="O43" s="5"/>
      <c r="R43" s="8"/>
      <c r="AB43" s="8"/>
      <c r="AI43" s="8"/>
    </row>
    <row r="44" spans="1:35" ht="12.75">
      <c r="A44" s="35">
        <v>1840</v>
      </c>
      <c r="B44" s="34">
        <v>348526</v>
      </c>
      <c r="C44" s="36">
        <f t="shared" si="2"/>
        <v>0.006037965735799622</v>
      </c>
      <c r="D44" s="34">
        <v>1</v>
      </c>
      <c r="E44" s="37">
        <v>38</v>
      </c>
      <c r="F44" s="34"/>
      <c r="L44" s="8"/>
      <c r="O44" s="5"/>
      <c r="R44" s="8"/>
      <c r="AB44" s="8"/>
      <c r="AI44" s="8"/>
    </row>
    <row r="45" spans="1:35" ht="12.75">
      <c r="A45" s="24">
        <v>1841</v>
      </c>
      <c r="B45" s="19">
        <f>B44*(EXP(LN(B49/B44)/(A49-A44)))</f>
        <v>351842.2865281695</v>
      </c>
      <c r="C45" s="25">
        <f t="shared" si="2"/>
        <v>0.009515176853863272</v>
      </c>
      <c r="D45" s="18">
        <v>5</v>
      </c>
      <c r="E45" s="26"/>
      <c r="F45" s="18"/>
      <c r="L45" s="8"/>
      <c r="O45" s="5"/>
      <c r="R45" s="8"/>
      <c r="AB45" s="8"/>
      <c r="AI45" s="8"/>
    </row>
    <row r="46" spans="1:35" ht="12.75">
      <c r="A46" s="35">
        <v>1842</v>
      </c>
      <c r="B46" s="29">
        <f>B45*(EXP(LN(B49/B45)/(A49-A45)))</f>
        <v>355190.1281091527</v>
      </c>
      <c r="C46" s="36">
        <f t="shared" si="2"/>
        <v>0.009515176853863272</v>
      </c>
      <c r="D46" s="34">
        <v>5</v>
      </c>
      <c r="E46" s="37"/>
      <c r="F46" s="34"/>
      <c r="L46" s="8"/>
      <c r="R46" s="8"/>
      <c r="AB46" s="8"/>
      <c r="AI46" s="8"/>
    </row>
    <row r="47" spans="1:35" ht="12.75">
      <c r="A47" s="24">
        <v>1843</v>
      </c>
      <c r="B47" s="19">
        <f>B46*(EXP(LN(B49/B45)/(A49-A45)))</f>
        <v>358569.82499485766</v>
      </c>
      <c r="C47" s="25">
        <f t="shared" si="2"/>
        <v>0.009515176853863272</v>
      </c>
      <c r="D47" s="18">
        <v>5</v>
      </c>
      <c r="E47" s="26"/>
      <c r="F47" s="18"/>
      <c r="L47" s="8"/>
      <c r="R47" s="8"/>
      <c r="AB47" s="8"/>
      <c r="AI47" s="8"/>
    </row>
    <row r="48" spans="1:35" ht="12.75">
      <c r="A48" s="35">
        <v>1844</v>
      </c>
      <c r="B48" s="29">
        <f>B47*(EXP(LN(B49/B45)/(A49-A45)))</f>
        <v>361981.6802941425</v>
      </c>
      <c r="C48" s="36">
        <f t="shared" si="2"/>
        <v>0.009515176853863272</v>
      </c>
      <c r="D48" s="34">
        <v>5</v>
      </c>
      <c r="E48" s="37"/>
      <c r="F48" s="34"/>
      <c r="L48" s="8"/>
      <c r="R48" s="8"/>
      <c r="AB48" s="8"/>
      <c r="AI48" s="8"/>
    </row>
    <row r="49" spans="1:35" ht="12.75">
      <c r="A49" s="24">
        <v>1845</v>
      </c>
      <c r="B49" s="18">
        <v>365426</v>
      </c>
      <c r="C49" s="25">
        <f t="shared" si="2"/>
        <v>0.009515176853863716</v>
      </c>
      <c r="D49" s="18">
        <v>1</v>
      </c>
      <c r="E49" s="26">
        <v>39</v>
      </c>
      <c r="F49" s="18"/>
      <c r="L49" s="8"/>
      <c r="R49" s="8"/>
      <c r="AB49" s="8"/>
      <c r="AI49" s="8"/>
    </row>
    <row r="50" spans="1:35" ht="12.75">
      <c r="A50" s="35">
        <v>1846</v>
      </c>
      <c r="B50" s="29">
        <f>B49*(EXP(LN(B54/B49)/(A54-A49)))</f>
        <v>367066.01319569594</v>
      </c>
      <c r="C50" s="36">
        <f t="shared" si="2"/>
        <v>0.004487948847908818</v>
      </c>
      <c r="D50" s="34">
        <v>5</v>
      </c>
      <c r="E50" s="37"/>
      <c r="F50" s="34"/>
      <c r="L50" s="8"/>
      <c r="R50" s="8"/>
      <c r="AB50" s="8"/>
      <c r="AI50" s="8"/>
    </row>
    <row r="51" spans="1:35" ht="12.75">
      <c r="A51" s="24">
        <v>1847</v>
      </c>
      <c r="B51" s="19">
        <f>B50*(EXP(LN(B54/B50)/(A54-A50)))</f>
        <v>368713.386686724</v>
      </c>
      <c r="C51" s="25">
        <f t="shared" si="2"/>
        <v>0.004487948847908818</v>
      </c>
      <c r="D51" s="18">
        <v>5</v>
      </c>
      <c r="E51" s="26"/>
      <c r="F51" s="18"/>
      <c r="L51" s="8"/>
      <c r="R51" s="8"/>
      <c r="AB51" s="8"/>
      <c r="AI51" s="8"/>
    </row>
    <row r="52" spans="1:35" ht="12.75">
      <c r="A52" s="35">
        <v>1848</v>
      </c>
      <c r="B52" s="29">
        <f>B51*(EXP(LN(B54/B50)/(A54-A50)))</f>
        <v>370368.1535057133</v>
      </c>
      <c r="C52" s="36">
        <f t="shared" si="2"/>
        <v>0.004487948847908818</v>
      </c>
      <c r="D52" s="34">
        <v>5</v>
      </c>
      <c r="E52" s="37"/>
      <c r="F52" s="34"/>
      <c r="L52" s="8"/>
      <c r="R52" s="8"/>
      <c r="AB52" s="8"/>
      <c r="AI52" s="8"/>
    </row>
    <row r="53" spans="1:35" ht="12.75">
      <c r="A53" s="24">
        <v>1849</v>
      </c>
      <c r="B53" s="19">
        <f>B52*(EXP(LN(B54/B50)/(A54-A50)))</f>
        <v>372030.34683354135</v>
      </c>
      <c r="C53" s="25">
        <f t="shared" si="2"/>
        <v>0.004487948847908818</v>
      </c>
      <c r="D53" s="18">
        <v>5</v>
      </c>
      <c r="E53" s="26"/>
      <c r="F53" s="18"/>
      <c r="L53" s="8"/>
      <c r="R53" s="8"/>
      <c r="AB53" s="8"/>
      <c r="AI53" s="8"/>
    </row>
    <row r="54" spans="1:35" ht="12.75">
      <c r="A54" s="35">
        <v>1850</v>
      </c>
      <c r="B54" s="34">
        <v>373700</v>
      </c>
      <c r="C54" s="36">
        <f t="shared" si="2"/>
        <v>0.004487948847908596</v>
      </c>
      <c r="D54" s="34">
        <v>3</v>
      </c>
      <c r="E54" s="37">
        <v>34</v>
      </c>
      <c r="F54" s="34"/>
      <c r="L54" s="8"/>
      <c r="R54" s="8"/>
      <c r="AB54" s="8"/>
      <c r="AI54" s="8"/>
    </row>
    <row r="55" spans="1:35" ht="12.75">
      <c r="A55" s="24">
        <v>1851</v>
      </c>
      <c r="B55" s="19">
        <f>B54*(EXP(LN(B59/B54)/(A59-A54)))</f>
        <v>378030.46661101736</v>
      </c>
      <c r="C55" s="25">
        <f t="shared" si="2"/>
        <v>0.011588082983723158</v>
      </c>
      <c r="D55" s="18">
        <v>5</v>
      </c>
      <c r="E55" s="26"/>
      <c r="F55" s="18"/>
      <c r="L55" s="8"/>
      <c r="R55" s="8"/>
      <c r="AB55" s="8"/>
      <c r="AI55" s="8"/>
    </row>
    <row r="56" spans="1:35" ht="12.75">
      <c r="A56" s="35">
        <v>1852</v>
      </c>
      <c r="B56" s="29">
        <f>B55*(EXP(LN(B59/B55)/(A59-A55)))</f>
        <v>382411.1150284814</v>
      </c>
      <c r="C56" s="36">
        <f t="shared" si="2"/>
        <v>0.011588082983723158</v>
      </c>
      <c r="D56" s="34">
        <v>5</v>
      </c>
      <c r="E56" s="37"/>
      <c r="F56" s="34"/>
      <c r="L56" s="8"/>
      <c r="R56" s="8"/>
      <c r="AB56" s="8"/>
      <c r="AI56" s="8"/>
    </row>
    <row r="57" spans="1:35" ht="12.75">
      <c r="A57" s="24">
        <v>1853</v>
      </c>
      <c r="B57" s="19">
        <f>B56*(EXP(LN(B59/B55)/(A59-A55)))</f>
        <v>386842.5267633296</v>
      </c>
      <c r="C57" s="25">
        <f t="shared" si="2"/>
        <v>0.011588082983723158</v>
      </c>
      <c r="D57" s="18">
        <v>5</v>
      </c>
      <c r="E57" s="26"/>
      <c r="F57" s="18"/>
      <c r="L57" s="8"/>
      <c r="R57" s="8"/>
      <c r="AB57" s="8"/>
      <c r="AI57" s="8"/>
    </row>
    <row r="58" spans="1:35" ht="12.75">
      <c r="A58" s="35">
        <v>1854</v>
      </c>
      <c r="B58" s="29">
        <f>B57*(EXP(LN(B59/B55)/(A59-A55)))</f>
        <v>391325.29006509617</v>
      </c>
      <c r="C58" s="36">
        <f t="shared" si="2"/>
        <v>0.011588082983723158</v>
      </c>
      <c r="D58" s="34">
        <v>5</v>
      </c>
      <c r="E58" s="37"/>
      <c r="F58" s="34"/>
      <c r="L58" s="8"/>
      <c r="R58" s="8"/>
      <c r="AB58" s="8"/>
      <c r="AI58" s="8"/>
    </row>
    <row r="59" spans="1:35" ht="12.75">
      <c r="A59" s="24">
        <v>1855</v>
      </c>
      <c r="B59" s="18">
        <v>395860</v>
      </c>
      <c r="C59" s="25">
        <f t="shared" si="2"/>
        <v>0.011588082983723158</v>
      </c>
      <c r="D59" s="18">
        <v>1</v>
      </c>
      <c r="E59" s="26">
        <v>39</v>
      </c>
      <c r="F59" s="18"/>
      <c r="L59" s="8"/>
      <c r="R59" s="8"/>
      <c r="AB59" s="8"/>
      <c r="AI59" s="8"/>
    </row>
    <row r="60" spans="1:35" ht="12.75">
      <c r="A60" s="35">
        <v>1856</v>
      </c>
      <c r="B60" s="29">
        <f>B59*(EXP(LN(B64/B59)/(A64-A59)))</f>
        <v>398630.3521043068</v>
      </c>
      <c r="C60" s="36">
        <f t="shared" si="2"/>
        <v>0.006998312798228712</v>
      </c>
      <c r="D60" s="34">
        <v>5</v>
      </c>
      <c r="E60" s="37"/>
      <c r="F60" s="34"/>
      <c r="L60" s="8"/>
      <c r="R60" s="8"/>
      <c r="AB60" s="8"/>
      <c r="AI60" s="8"/>
    </row>
    <row r="61" spans="1:35" ht="12.75">
      <c r="A61" s="24">
        <v>1857</v>
      </c>
      <c r="B61" s="19">
        <f>B60*(EXP(LN(B64/B60)/(A64-A60)))</f>
        <v>401420.0919992008</v>
      </c>
      <c r="C61" s="25">
        <f t="shared" si="2"/>
        <v>0.006998312798228712</v>
      </c>
      <c r="D61" s="18">
        <v>5</v>
      </c>
      <c r="E61" s="26"/>
      <c r="F61" s="18"/>
      <c r="L61" s="8"/>
      <c r="R61" s="8"/>
      <c r="AB61" s="8"/>
      <c r="AI61" s="8"/>
    </row>
    <row r="62" spans="1:35" ht="12.75">
      <c r="A62" s="35">
        <v>1858</v>
      </c>
      <c r="B62" s="29">
        <f>B61*(EXP(LN(B64/B60)/(A64-A60)))</f>
        <v>404229.355366505</v>
      </c>
      <c r="C62" s="36">
        <f t="shared" si="2"/>
        <v>0.006998312798228712</v>
      </c>
      <c r="D62" s="34">
        <v>5</v>
      </c>
      <c r="E62" s="37"/>
      <c r="F62" s="34"/>
      <c r="L62" s="8"/>
      <c r="R62" s="8"/>
      <c r="AB62" s="8"/>
      <c r="AI62" s="8"/>
    </row>
    <row r="63" spans="1:35" ht="12.75">
      <c r="A63" s="24">
        <v>1859</v>
      </c>
      <c r="B63" s="19">
        <f>B62*(EXP(LN(B64/B60)/(A64-A60)))</f>
        <v>407058.2788375861</v>
      </c>
      <c r="C63" s="25">
        <f t="shared" si="2"/>
        <v>0.006998312798228712</v>
      </c>
      <c r="D63" s="18">
        <v>5</v>
      </c>
      <c r="E63" s="26"/>
      <c r="F63" s="18"/>
      <c r="L63" s="8"/>
      <c r="R63" s="8"/>
      <c r="AB63" s="8"/>
      <c r="AI63" s="8"/>
    </row>
    <row r="64" spans="1:35" ht="12.75">
      <c r="A64" s="35">
        <v>1860</v>
      </c>
      <c r="B64" s="34">
        <v>409907</v>
      </c>
      <c r="C64" s="36">
        <f t="shared" si="2"/>
        <v>0.006998312798228268</v>
      </c>
      <c r="D64" s="34">
        <v>1</v>
      </c>
      <c r="E64" s="37">
        <v>40</v>
      </c>
      <c r="F64" s="34"/>
      <c r="L64" s="8"/>
      <c r="R64" s="8"/>
      <c r="AB64" s="8"/>
      <c r="AI64" s="8"/>
    </row>
    <row r="65" spans="1:35" ht="12.75">
      <c r="A65" s="24">
        <v>1861</v>
      </c>
      <c r="B65" s="19">
        <f>B64*(EXP(LN(B68/B64)/(A68-A64)))</f>
        <v>409049.06024069065</v>
      </c>
      <c r="C65" s="25">
        <f t="shared" si="2"/>
        <v>-0.0020930107544134824</v>
      </c>
      <c r="D65" s="18">
        <v>5</v>
      </c>
      <c r="E65" s="26"/>
      <c r="F65" s="18"/>
      <c r="L65" s="8"/>
      <c r="R65" s="8"/>
      <c r="AB65" s="8"/>
      <c r="AI65" s="8"/>
    </row>
    <row r="66" spans="1:35" ht="12.75">
      <c r="A66" s="35">
        <v>1862</v>
      </c>
      <c r="B66" s="29">
        <f>B65*(EXP(LN(B68/B64)/(A68-A64)))</f>
        <v>408192.9161585242</v>
      </c>
      <c r="C66" s="36">
        <f t="shared" si="2"/>
        <v>-0.0020930107544133714</v>
      </c>
      <c r="D66" s="34">
        <v>5</v>
      </c>
      <c r="E66" s="37"/>
      <c r="F66" s="34"/>
      <c r="L66" s="8"/>
      <c r="R66" s="8"/>
      <c r="AB66" s="8"/>
      <c r="AI66" s="8"/>
    </row>
    <row r="67" spans="1:35" ht="12.75">
      <c r="A67" s="24">
        <v>1863</v>
      </c>
      <c r="B67" s="19">
        <f>B66*(EXP(LN(B68/B64)/(A68-A64)))</f>
        <v>407338.5639951291</v>
      </c>
      <c r="C67" s="25">
        <f t="shared" si="2"/>
        <v>-0.0020930107544133714</v>
      </c>
      <c r="D67" s="18">
        <v>5</v>
      </c>
      <c r="E67" s="26"/>
      <c r="F67" s="18"/>
      <c r="L67" s="8"/>
      <c r="R67" s="8"/>
      <c r="AB67" s="8"/>
      <c r="AI67" s="8"/>
    </row>
    <row r="68" spans="1:35" ht="12.75">
      <c r="A68" s="35">
        <v>1864</v>
      </c>
      <c r="B68" s="34">
        <v>406486</v>
      </c>
      <c r="C68" s="36">
        <f t="shared" si="2"/>
        <v>-0.0020930107544132603</v>
      </c>
      <c r="D68" s="34">
        <v>1</v>
      </c>
      <c r="E68" s="37">
        <v>42</v>
      </c>
      <c r="F68" s="34"/>
      <c r="L68" s="8"/>
      <c r="R68" s="8"/>
      <c r="AB68" s="8"/>
      <c r="AI68" s="8"/>
    </row>
    <row r="69" spans="1:35" ht="12.75">
      <c r="A69" s="24">
        <v>1865</v>
      </c>
      <c r="B69" s="27">
        <f>406486-853</f>
        <v>405633</v>
      </c>
      <c r="C69" s="25">
        <f t="shared" si="2"/>
        <v>-0.002098473256151534</v>
      </c>
      <c r="D69" s="18">
        <v>5</v>
      </c>
      <c r="E69" s="26"/>
      <c r="F69" s="18"/>
      <c r="L69" s="8"/>
      <c r="R69" s="8"/>
      <c r="AB69" s="8"/>
      <c r="AI69" s="8"/>
    </row>
    <row r="70" spans="1:35" ht="12.75">
      <c r="A70" s="42">
        <v>1866</v>
      </c>
      <c r="B70" s="43">
        <f>405633-851</f>
        <v>404782</v>
      </c>
      <c r="C70" s="44">
        <f t="shared" si="2"/>
        <v>-0.0020979555410926</v>
      </c>
      <c r="D70" s="45">
        <v>5</v>
      </c>
      <c r="E70" s="46"/>
      <c r="F70" s="45" t="s">
        <v>20</v>
      </c>
      <c r="L70" s="8"/>
      <c r="R70" s="8"/>
      <c r="AB70" s="8"/>
      <c r="AI70" s="8"/>
    </row>
    <row r="71" spans="1:35" ht="12.75">
      <c r="A71" s="8"/>
      <c r="L71" s="8"/>
      <c r="R71" s="8"/>
      <c r="AB71" s="8"/>
      <c r="AI71" s="8"/>
    </row>
    <row r="72" spans="1:12" ht="12.75">
      <c r="A72" s="1"/>
      <c r="L72" s="1"/>
    </row>
    <row r="73" spans="1:12" ht="12.75">
      <c r="A73" s="14" t="s">
        <v>5</v>
      </c>
      <c r="B73" s="14"/>
      <c r="C73" s="14"/>
      <c r="D73" s="14"/>
      <c r="E73" s="14"/>
      <c r="F73" s="14"/>
      <c r="L73" s="1"/>
    </row>
    <row r="74" spans="1:12" ht="12.75">
      <c r="A74" s="15" t="s">
        <v>14</v>
      </c>
      <c r="B74" s="14"/>
      <c r="C74" s="14"/>
      <c r="D74" s="14"/>
      <c r="E74" s="14"/>
      <c r="F74" s="14"/>
      <c r="L74" s="1"/>
    </row>
    <row r="75" spans="1:12" ht="12.75">
      <c r="A75" s="15" t="s">
        <v>15</v>
      </c>
      <c r="B75" s="14"/>
      <c r="C75" s="14"/>
      <c r="D75" s="14"/>
      <c r="E75" s="14"/>
      <c r="F75" s="14"/>
      <c r="L75" s="1"/>
    </row>
    <row r="76" spans="1:12" ht="12.75">
      <c r="A76" s="15" t="s">
        <v>16</v>
      </c>
      <c r="B76" s="14"/>
      <c r="C76" s="14"/>
      <c r="D76" s="14"/>
      <c r="E76" s="14"/>
      <c r="F76" s="14"/>
      <c r="L76" s="1"/>
    </row>
    <row r="77" spans="1:12" ht="12.75">
      <c r="A77" s="15" t="s">
        <v>17</v>
      </c>
      <c r="B77" s="14"/>
      <c r="C77" s="14"/>
      <c r="D77" s="14"/>
      <c r="E77" s="14"/>
      <c r="F77" s="14"/>
      <c r="L77" s="1"/>
    </row>
    <row r="78" spans="1:12" ht="12.75">
      <c r="A78" s="15" t="s">
        <v>18</v>
      </c>
      <c r="B78" s="14"/>
      <c r="C78" s="14"/>
      <c r="D78" s="14"/>
      <c r="E78" s="14"/>
      <c r="F78" s="14"/>
      <c r="L78" s="1"/>
    </row>
    <row r="79" spans="1:12" ht="12.75">
      <c r="A79" s="15" t="s">
        <v>19</v>
      </c>
      <c r="B79" s="14"/>
      <c r="C79" s="14"/>
      <c r="D79" s="14"/>
      <c r="E79" s="14"/>
      <c r="F79" s="14"/>
      <c r="L79" s="1"/>
    </row>
    <row r="80" spans="1:12" ht="12.75">
      <c r="A80" s="15"/>
      <c r="B80" s="14"/>
      <c r="C80" s="14"/>
      <c r="D80" s="14"/>
      <c r="E80" s="14"/>
      <c r="F80" s="14"/>
      <c r="L80" s="1"/>
    </row>
    <row r="81" spans="1:12" ht="12.75">
      <c r="A81" s="16" t="s">
        <v>2</v>
      </c>
      <c r="B81" s="14"/>
      <c r="C81" s="14"/>
      <c r="D81" s="14"/>
      <c r="E81" s="14"/>
      <c r="F81" s="14"/>
      <c r="L81" s="1"/>
    </row>
    <row r="82" spans="1:12" ht="12.75">
      <c r="A82" s="16" t="s">
        <v>4</v>
      </c>
      <c r="B82" s="14"/>
      <c r="C82" s="14"/>
      <c r="D82" s="14"/>
      <c r="E82" s="14"/>
      <c r="F82" s="14"/>
      <c r="L82" s="1"/>
    </row>
    <row r="83" spans="1:12" ht="12.75">
      <c r="A83" s="16" t="s">
        <v>10</v>
      </c>
      <c r="B83" s="14"/>
      <c r="C83" s="14"/>
      <c r="D83" s="14"/>
      <c r="E83" s="14"/>
      <c r="F83" s="14"/>
      <c r="L83" s="1"/>
    </row>
    <row r="84" spans="1:12" ht="12.75">
      <c r="A84" s="16" t="s">
        <v>11</v>
      </c>
      <c r="B84" s="14"/>
      <c r="C84" s="14"/>
      <c r="D84" s="14"/>
      <c r="E84" s="14"/>
      <c r="F84" s="14"/>
      <c r="L84" s="1"/>
    </row>
    <row r="85" spans="1:12" ht="12.75">
      <c r="A85" s="16" t="s">
        <v>12</v>
      </c>
      <c r="B85" s="14"/>
      <c r="C85" s="14"/>
      <c r="D85" s="14"/>
      <c r="E85" s="14"/>
      <c r="F85" s="14"/>
      <c r="L85" s="1"/>
    </row>
    <row r="86" spans="1:12" ht="12.75">
      <c r="A86" s="16" t="s">
        <v>13</v>
      </c>
      <c r="B86" s="14"/>
      <c r="C86" s="14"/>
      <c r="D86" s="14"/>
      <c r="E86" s="14"/>
      <c r="F86" s="14"/>
      <c r="L86" s="1"/>
    </row>
    <row r="87" spans="1:12" ht="12.75">
      <c r="A87" s="6"/>
      <c r="L87" s="1"/>
    </row>
    <row r="88" ht="12.75"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spans="1:12" ht="12.75">
      <c r="A151" s="1"/>
      <c r="L151" s="1"/>
    </row>
    <row r="152" spans="1:12" ht="12.75">
      <c r="A152" s="1"/>
      <c r="L152" s="1"/>
    </row>
    <row r="153" spans="1:12" ht="12.75">
      <c r="A153" s="1"/>
      <c r="L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</sheetData>
  <printOptions gridLines="1"/>
  <pageMargins left="0.88" right="0.75" top="1" bottom="1" header="0.4921259845" footer="0.4921259845"/>
  <pageSetup horizontalDpi="600" verticalDpi="600" orientation="portrait" paperSize="9" scale="85" r:id="rId1"/>
  <rowBreaks count="1" manualBreakCount="1">
    <brk id="6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2005-10-10T10:21:20Z</cp:lastPrinted>
  <dcterms:created xsi:type="dcterms:W3CDTF">1996-10-17T05:27:31Z</dcterms:created>
  <dcterms:modified xsi:type="dcterms:W3CDTF">2006-06-25T12:39:25Z</dcterms:modified>
  <cp:category/>
  <cp:version/>
  <cp:contentType/>
  <cp:contentStatus/>
</cp:coreProperties>
</file>